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<sst xmlns="http://schemas.openxmlformats.org/spreadsheetml/2006/main" count="329" uniqueCount="133">
  <si>
    <t>西湖国际商业文化广场第二批可办证人员名单明细表</t>
  </si>
  <si>
    <t>序号</t>
  </si>
  <si>
    <t>楼栋名称</t>
  </si>
  <si>
    <t>栋号</t>
  </si>
  <si>
    <t>房号</t>
  </si>
  <si>
    <t>买受人</t>
  </si>
  <si>
    <t>实测
面积</t>
  </si>
  <si>
    <t>预测
面积</t>
  </si>
  <si>
    <t>预售
单价</t>
  </si>
  <si>
    <t>预售合同
总价</t>
  </si>
  <si>
    <t>已付金额</t>
  </si>
  <si>
    <t>欠交金额</t>
  </si>
  <si>
    <t>备案时间</t>
  </si>
  <si>
    <t>预测与实测
面积差</t>
  </si>
  <si>
    <t>预测与实测面积差应补交金额</t>
  </si>
  <si>
    <t>发票金额</t>
  </si>
  <si>
    <t>收据金额</t>
  </si>
  <si>
    <t>发票金额与收据金额合计</t>
  </si>
  <si>
    <t>西湖国际商业文化广场2栋A座</t>
  </si>
  <si>
    <t>2</t>
  </si>
  <si>
    <t>166</t>
  </si>
  <si>
    <t>夏*辉
李*洁</t>
  </si>
  <si>
    <t>2018-04-02 00:00:00</t>
  </si>
  <si>
    <t>西湖国际商业文化广场4#楼</t>
  </si>
  <si>
    <t>4</t>
  </si>
  <si>
    <t>115</t>
  </si>
  <si>
    <t>夏*轩</t>
  </si>
  <si>
    <t>2018-04-10 00:00:00</t>
  </si>
  <si>
    <t>215</t>
  </si>
  <si>
    <t>112</t>
  </si>
  <si>
    <t>夏*义</t>
  </si>
  <si>
    <t>2018-03-14 00:00:00</t>
  </si>
  <si>
    <t>212</t>
  </si>
  <si>
    <t>116</t>
  </si>
  <si>
    <t>罗*生</t>
  </si>
  <si>
    <t>2018-04-17 00:00:00</t>
  </si>
  <si>
    <t>216</t>
  </si>
  <si>
    <t>125</t>
  </si>
  <si>
    <t>夏*
朱*芳</t>
  </si>
  <si>
    <t>2018-05-08 00:00:00</t>
  </si>
  <si>
    <t>225</t>
  </si>
  <si>
    <t>西湖国际商业文化广场6#楼</t>
  </si>
  <si>
    <t>6</t>
  </si>
  <si>
    <t>231</t>
  </si>
  <si>
    <t>张*新</t>
  </si>
  <si>
    <t>131</t>
  </si>
  <si>
    <t>西湖国际商业文化广场3#楼</t>
  </si>
  <si>
    <t>3</t>
  </si>
  <si>
    <t>120</t>
  </si>
  <si>
    <t>夏*彬</t>
  </si>
  <si>
    <t>2018-03-05 00:00:00</t>
  </si>
  <si>
    <t>220</t>
  </si>
  <si>
    <t>169</t>
  </si>
  <si>
    <t>田*
李*兴</t>
  </si>
  <si>
    <t>2018-02-26 00:00:00</t>
  </si>
  <si>
    <t>181</t>
  </si>
  <si>
    <t>刘*文</t>
  </si>
  <si>
    <t>2018-04-18 00:00:00</t>
  </si>
  <si>
    <t>西湖国际商业文化广场5#楼</t>
  </si>
  <si>
    <t>5</t>
  </si>
  <si>
    <t>103</t>
  </si>
  <si>
    <t>何*</t>
  </si>
  <si>
    <t>2018-03-19 00:00:00</t>
  </si>
  <si>
    <t>203</t>
  </si>
  <si>
    <t>117</t>
  </si>
  <si>
    <t>李*
卿*芳</t>
  </si>
  <si>
    <t>217</t>
  </si>
  <si>
    <t>121</t>
  </si>
  <si>
    <t>艾*兵</t>
  </si>
  <si>
    <t>221</t>
  </si>
  <si>
    <t>130</t>
  </si>
  <si>
    <t>成*能</t>
  </si>
  <si>
    <t>2018-02-11 00:00:00</t>
  </si>
  <si>
    <t>230</t>
  </si>
  <si>
    <t>139</t>
  </si>
  <si>
    <t>夏*青</t>
  </si>
  <si>
    <t>239</t>
  </si>
  <si>
    <t>夏*请</t>
  </si>
  <si>
    <t>240</t>
  </si>
  <si>
    <t>易*红
夏*和</t>
  </si>
  <si>
    <t>2018-04-24 00:00:00</t>
  </si>
  <si>
    <t>140</t>
  </si>
  <si>
    <t>彭*秋</t>
  </si>
  <si>
    <t>2018-03-06 00:00:00</t>
  </si>
  <si>
    <t>118</t>
  </si>
  <si>
    <t>218</t>
  </si>
  <si>
    <t>119</t>
  </si>
  <si>
    <t>219</t>
  </si>
  <si>
    <t>罗*兰</t>
  </si>
  <si>
    <t>6279.57</t>
  </si>
  <si>
    <t>2018-11-27 00:00:00</t>
  </si>
  <si>
    <t>西湖国际商业文化广场7#楼</t>
  </si>
  <si>
    <t>7</t>
  </si>
  <si>
    <t>405</t>
  </si>
  <si>
    <t>邓*容</t>
  </si>
  <si>
    <t>310</t>
  </si>
  <si>
    <t>胡*英
夏*元</t>
  </si>
  <si>
    <t>2018-04-01 00:00:00</t>
  </si>
  <si>
    <t>403</t>
  </si>
  <si>
    <t>刘*正</t>
  </si>
  <si>
    <t>2018-02-23 00:00:00</t>
  </si>
  <si>
    <t>410</t>
  </si>
  <si>
    <t>罗*红</t>
  </si>
  <si>
    <t>2018-03-16 00:00:00</t>
  </si>
  <si>
    <t>301</t>
  </si>
  <si>
    <t>2020-06-17 00:00:00</t>
  </si>
  <si>
    <t>505</t>
  </si>
  <si>
    <t>邹*忠</t>
  </si>
  <si>
    <t>2020-06-16 00:00:00</t>
  </si>
  <si>
    <t>408</t>
  </si>
  <si>
    <t>陈*华</t>
  </si>
  <si>
    <t>2018-04-06 00:00:00</t>
  </si>
  <si>
    <t>508</t>
  </si>
  <si>
    <t>刘*军</t>
  </si>
  <si>
    <t>2020-06-15 00:00:00</t>
  </si>
  <si>
    <t>503</t>
  </si>
  <si>
    <t>苏*
曾*平</t>
  </si>
  <si>
    <t>2018-02-24 00:00:00</t>
  </si>
  <si>
    <t>406</t>
  </si>
  <si>
    <t>袁*花</t>
  </si>
  <si>
    <t>2018-03-15 00:00:00</t>
  </si>
  <si>
    <t>张*辉</t>
  </si>
  <si>
    <t>2018-02-10 00:00:00</t>
  </si>
  <si>
    <t>101</t>
  </si>
  <si>
    <t>谢*玉</t>
  </si>
  <si>
    <t>2018-03-01 
00:00:00</t>
  </si>
  <si>
    <t>201</t>
  </si>
  <si>
    <t>2018-03-01 00:00:00</t>
  </si>
  <si>
    <t>西湖国际商业文化广场2#楼B座</t>
  </si>
  <si>
    <t>126</t>
  </si>
  <si>
    <t>杨*忠</t>
  </si>
  <si>
    <t>2018-04-04 00:00:00</t>
  </si>
  <si>
    <t>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</si>
</sst>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1" fillId="0" borderId="0" xfId="0" applyFont="1" applyFill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topLeftCell="A24" workbookViewId="0">
      <selection activeCell="K45" sqref="K45"/>
    </sheetView>
  </sheetViews>
  <sheetFormatPr defaultColWidth="9" defaultRowHeight="13.5"/>
  <cols>
    <col min="1" max="1" width="5.625" style="5" customWidth="1"/>
    <col min="2" max="2" width="14.5" style="6" customWidth="1"/>
    <col min="3" max="3" width="9.125" style="6" customWidth="1"/>
    <col min="4" max="4" width="9" style="5" customWidth="1"/>
    <col min="5" max="5" width="10.125" style="5" customWidth="1"/>
    <col min="6" max="6" width="9.375" style="6" customWidth="1"/>
    <col min="7" max="7" width="12.125" style="6" customWidth="1"/>
    <col min="8" max="8" width="11" style="6" customWidth="1"/>
    <col min="9" max="9" width="12" style="6" customWidth="1"/>
    <col min="10" max="10" width="9.625" style="6" customWidth="1"/>
    <col min="11" max="11" width="12.75" style="6" customWidth="1"/>
    <col min="12" max="12" width="11.5" style="6" customWidth="1"/>
    <col min="13" max="13" width="9.5" style="6" customWidth="1"/>
    <col min="14" max="14" width="16.25" style="6" customWidth="1"/>
    <col min="15" max="15" width="12.375" style="6" customWidth="1"/>
    <col min="16" max="16" width="13.5" style="6" customWidth="1"/>
    <col min="17" max="16384" width="9" style="5"/>
  </cols>
  <sheetData>
    <row r="1" s="1" customFormat="1" ht="36" customHeight="1" spans="2:16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19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1" t="s">
        <v>10</v>
      </c>
      <c r="K2" s="32"/>
      <c r="L2" s="32"/>
      <c r="M2" s="10" t="s">
        <v>11</v>
      </c>
      <c r="N2" s="9" t="s">
        <v>12</v>
      </c>
      <c r="O2" s="10" t="s">
        <v>13</v>
      </c>
      <c r="P2" s="10" t="s">
        <v>14</v>
      </c>
    </row>
    <row r="3" s="1" customFormat="1" ht="28" customHeight="1" spans="1:16">
      <c r="A3" s="8"/>
      <c r="B3" s="11"/>
      <c r="C3" s="11"/>
      <c r="D3" s="11"/>
      <c r="E3" s="11"/>
      <c r="F3" s="12"/>
      <c r="G3" s="12"/>
      <c r="H3" s="12"/>
      <c r="I3" s="12"/>
      <c r="J3" s="13" t="s">
        <v>15</v>
      </c>
      <c r="K3" s="13" t="s">
        <v>16</v>
      </c>
      <c r="L3" s="31" t="s">
        <v>17</v>
      </c>
      <c r="M3" s="12"/>
      <c r="N3" s="11"/>
      <c r="O3" s="11"/>
      <c r="P3" s="12"/>
    </row>
    <row r="4" s="1" customFormat="1" ht="30" customHeight="1" spans="1:16">
      <c r="A4" s="8">
        <v>1</v>
      </c>
      <c r="B4" s="13" t="s">
        <v>18</v>
      </c>
      <c r="C4" s="13" t="s">
        <v>19</v>
      </c>
      <c r="D4" s="13" t="s">
        <v>20</v>
      </c>
      <c r="E4" s="13" t="s">
        <v>21</v>
      </c>
      <c r="F4" s="13">
        <v>38.77</v>
      </c>
      <c r="G4" s="14">
        <v>38.9</v>
      </c>
      <c r="H4" s="14">
        <v>6683.8</v>
      </c>
      <c r="I4" s="14">
        <v>260000</v>
      </c>
      <c r="J4" s="14">
        <v>0</v>
      </c>
      <c r="K4" s="14">
        <v>260000</v>
      </c>
      <c r="L4" s="14">
        <v>260000</v>
      </c>
      <c r="M4" s="14">
        <f t="shared" ref="M4:M21" si="0">I4-L4</f>
        <v>0</v>
      </c>
      <c r="N4" s="13" t="s">
        <v>22</v>
      </c>
      <c r="O4" s="13">
        <f t="shared" ref="O4:O21" si="1">F4-G4</f>
        <v>-0.129999999999995</v>
      </c>
      <c r="P4" s="33">
        <f t="shared" ref="P4:P21" si="2">O4*H4</f>
        <v>-868.89399999997</v>
      </c>
    </row>
    <row r="5" s="1" customFormat="1" ht="30" customHeight="1" spans="1:16">
      <c r="A5" s="8">
        <v>2</v>
      </c>
      <c r="B5" s="13" t="s">
        <v>23</v>
      </c>
      <c r="C5" s="13" t="s">
        <v>24</v>
      </c>
      <c r="D5" s="13" t="s">
        <v>25</v>
      </c>
      <c r="E5" s="13" t="s">
        <v>26</v>
      </c>
      <c r="F5" s="13">
        <v>35.8</v>
      </c>
      <c r="G5" s="14">
        <v>35.81</v>
      </c>
      <c r="H5" s="14">
        <v>2792.52</v>
      </c>
      <c r="I5" s="14">
        <v>100000</v>
      </c>
      <c r="J5" s="14">
        <v>0</v>
      </c>
      <c r="K5" s="14">
        <v>100000</v>
      </c>
      <c r="L5" s="14">
        <v>100000</v>
      </c>
      <c r="M5" s="14">
        <f t="shared" si="0"/>
        <v>0</v>
      </c>
      <c r="N5" s="13" t="s">
        <v>27</v>
      </c>
      <c r="O5" s="13">
        <f t="shared" si="1"/>
        <v>-0.0100000000000051</v>
      </c>
      <c r="P5" s="33">
        <f t="shared" si="2"/>
        <v>-27.9252000000143</v>
      </c>
    </row>
    <row r="6" s="1" customFormat="1" ht="30" customHeight="1" spans="1:16">
      <c r="A6" s="8">
        <v>3</v>
      </c>
      <c r="B6" s="13" t="s">
        <v>23</v>
      </c>
      <c r="C6" s="13" t="s">
        <v>24</v>
      </c>
      <c r="D6" s="13" t="s">
        <v>28</v>
      </c>
      <c r="E6" s="13" t="s">
        <v>26</v>
      </c>
      <c r="F6" s="13">
        <v>35.8</v>
      </c>
      <c r="G6" s="14">
        <v>35.81</v>
      </c>
      <c r="H6" s="14">
        <v>2792.52</v>
      </c>
      <c r="I6" s="14">
        <v>100000</v>
      </c>
      <c r="J6" s="14">
        <v>0</v>
      </c>
      <c r="K6" s="14">
        <v>100000</v>
      </c>
      <c r="L6" s="14">
        <v>100000</v>
      </c>
      <c r="M6" s="14">
        <f t="shared" si="0"/>
        <v>0</v>
      </c>
      <c r="N6" s="13" t="s">
        <v>27</v>
      </c>
      <c r="O6" s="13">
        <f t="shared" si="1"/>
        <v>-0.0100000000000051</v>
      </c>
      <c r="P6" s="33">
        <f t="shared" si="2"/>
        <v>-27.9252000000143</v>
      </c>
    </row>
    <row r="7" s="1" customFormat="1" ht="30" customHeight="1" spans="1:16">
      <c r="A7" s="8">
        <v>4</v>
      </c>
      <c r="B7" s="13" t="s">
        <v>23</v>
      </c>
      <c r="C7" s="13" t="s">
        <v>24</v>
      </c>
      <c r="D7" s="13" t="s">
        <v>29</v>
      </c>
      <c r="E7" s="13" t="s">
        <v>30</v>
      </c>
      <c r="F7" s="13">
        <v>35.8</v>
      </c>
      <c r="G7" s="14">
        <v>35.81</v>
      </c>
      <c r="H7" s="14">
        <v>2792.52</v>
      </c>
      <c r="I7" s="14">
        <v>100000</v>
      </c>
      <c r="J7" s="14">
        <v>0</v>
      </c>
      <c r="K7" s="14">
        <v>100000</v>
      </c>
      <c r="L7" s="14">
        <v>100000</v>
      </c>
      <c r="M7" s="14">
        <f t="shared" si="0"/>
        <v>0</v>
      </c>
      <c r="N7" s="13" t="s">
        <v>31</v>
      </c>
      <c r="O7" s="13">
        <f t="shared" si="1"/>
        <v>-0.0100000000000051</v>
      </c>
      <c r="P7" s="33">
        <f t="shared" si="2"/>
        <v>-27.9252000000143</v>
      </c>
    </row>
    <row r="8" s="1" customFormat="1" ht="30" customHeight="1" spans="1:16">
      <c r="A8" s="8">
        <v>5</v>
      </c>
      <c r="B8" s="13" t="s">
        <v>23</v>
      </c>
      <c r="C8" s="13" t="s">
        <v>24</v>
      </c>
      <c r="D8" s="13" t="s">
        <v>32</v>
      </c>
      <c r="E8" s="13" t="s">
        <v>30</v>
      </c>
      <c r="F8" s="13">
        <v>35.8</v>
      </c>
      <c r="G8" s="14">
        <v>35.81</v>
      </c>
      <c r="H8" s="14">
        <v>2792.52</v>
      </c>
      <c r="I8" s="14">
        <v>100000</v>
      </c>
      <c r="J8" s="14">
        <v>0</v>
      </c>
      <c r="K8" s="14">
        <v>100000</v>
      </c>
      <c r="L8" s="14">
        <v>100000</v>
      </c>
      <c r="M8" s="14">
        <f t="shared" si="0"/>
        <v>0</v>
      </c>
      <c r="N8" s="13" t="s">
        <v>31</v>
      </c>
      <c r="O8" s="13">
        <f t="shared" si="1"/>
        <v>-0.0100000000000051</v>
      </c>
      <c r="P8" s="33">
        <f t="shared" si="2"/>
        <v>-27.9252000000143</v>
      </c>
    </row>
    <row r="9" s="1" customFormat="1" ht="30" customHeight="1" spans="1:16">
      <c r="A9" s="8">
        <v>6</v>
      </c>
      <c r="B9" s="13" t="s">
        <v>23</v>
      </c>
      <c r="C9" s="13" t="s">
        <v>24</v>
      </c>
      <c r="D9" s="13" t="s">
        <v>33</v>
      </c>
      <c r="E9" s="13" t="s">
        <v>34</v>
      </c>
      <c r="F9" s="13">
        <v>35.8</v>
      </c>
      <c r="G9" s="14">
        <v>35.81</v>
      </c>
      <c r="H9" s="14">
        <v>3198.83</v>
      </c>
      <c r="I9" s="14">
        <v>114550</v>
      </c>
      <c r="J9" s="14">
        <v>0</v>
      </c>
      <c r="K9" s="14">
        <v>114550</v>
      </c>
      <c r="L9" s="14">
        <v>114550</v>
      </c>
      <c r="M9" s="14">
        <f t="shared" si="0"/>
        <v>0</v>
      </c>
      <c r="N9" s="13" t="s">
        <v>35</v>
      </c>
      <c r="O9" s="13">
        <f t="shared" si="1"/>
        <v>-0.0100000000000051</v>
      </c>
      <c r="P9" s="33">
        <f t="shared" si="2"/>
        <v>-31.9883000000164</v>
      </c>
    </row>
    <row r="10" s="1" customFormat="1" ht="30" customHeight="1" spans="1:16">
      <c r="A10" s="8">
        <v>7</v>
      </c>
      <c r="B10" s="13" t="s">
        <v>23</v>
      </c>
      <c r="C10" s="13" t="s">
        <v>24</v>
      </c>
      <c r="D10" s="13" t="s">
        <v>36</v>
      </c>
      <c r="E10" s="13" t="s">
        <v>34</v>
      </c>
      <c r="F10" s="13">
        <v>35.8</v>
      </c>
      <c r="G10" s="14">
        <v>35.81</v>
      </c>
      <c r="H10" s="14">
        <v>3198.83</v>
      </c>
      <c r="I10" s="14">
        <v>114550</v>
      </c>
      <c r="J10" s="14">
        <v>0</v>
      </c>
      <c r="K10" s="14">
        <v>114550</v>
      </c>
      <c r="L10" s="14">
        <v>114550</v>
      </c>
      <c r="M10" s="14">
        <f t="shared" si="0"/>
        <v>0</v>
      </c>
      <c r="N10" s="13" t="s">
        <v>35</v>
      </c>
      <c r="O10" s="13">
        <f t="shared" si="1"/>
        <v>-0.0100000000000051</v>
      </c>
      <c r="P10" s="33">
        <f t="shared" si="2"/>
        <v>-31.9883000000164</v>
      </c>
    </row>
    <row r="11" s="1" customFormat="1" ht="30" customHeight="1" spans="1:16">
      <c r="A11" s="8">
        <v>8</v>
      </c>
      <c r="B11" s="13" t="s">
        <v>23</v>
      </c>
      <c r="C11" s="13" t="s">
        <v>24</v>
      </c>
      <c r="D11" s="13" t="s">
        <v>37</v>
      </c>
      <c r="E11" s="13" t="s">
        <v>38</v>
      </c>
      <c r="F11" s="13">
        <v>44.75</v>
      </c>
      <c r="G11" s="14">
        <v>44.76</v>
      </c>
      <c r="H11" s="14">
        <v>4244.86</v>
      </c>
      <c r="I11" s="14">
        <v>190000</v>
      </c>
      <c r="J11" s="14">
        <v>0</v>
      </c>
      <c r="K11" s="10">
        <v>190000</v>
      </c>
      <c r="L11" s="14">
        <v>190000</v>
      </c>
      <c r="M11" s="14">
        <f t="shared" si="0"/>
        <v>0</v>
      </c>
      <c r="N11" s="13" t="s">
        <v>39</v>
      </c>
      <c r="O11" s="13">
        <f t="shared" si="1"/>
        <v>-0.00999999999999801</v>
      </c>
      <c r="P11" s="33">
        <f t="shared" si="2"/>
        <v>-42.4485999999916</v>
      </c>
    </row>
    <row r="12" s="1" customFormat="1" ht="30" customHeight="1" spans="1:16">
      <c r="A12" s="8">
        <v>9</v>
      </c>
      <c r="B12" s="13" t="s">
        <v>23</v>
      </c>
      <c r="C12" s="13" t="s">
        <v>24</v>
      </c>
      <c r="D12" s="13" t="s">
        <v>40</v>
      </c>
      <c r="E12" s="13" t="s">
        <v>38</v>
      </c>
      <c r="F12" s="13">
        <v>44.75</v>
      </c>
      <c r="G12" s="14">
        <v>44.76</v>
      </c>
      <c r="H12" s="14">
        <v>4244.86</v>
      </c>
      <c r="I12" s="14">
        <v>190000</v>
      </c>
      <c r="J12" s="14">
        <v>0</v>
      </c>
      <c r="K12" s="10">
        <v>190000</v>
      </c>
      <c r="L12" s="14">
        <v>190000</v>
      </c>
      <c r="M12" s="14">
        <f t="shared" si="0"/>
        <v>0</v>
      </c>
      <c r="N12" s="13" t="s">
        <v>39</v>
      </c>
      <c r="O12" s="13">
        <f t="shared" si="1"/>
        <v>-0.00999999999999801</v>
      </c>
      <c r="P12" s="33">
        <f t="shared" si="2"/>
        <v>-42.4485999999916</v>
      </c>
    </row>
    <row r="13" s="1" customFormat="1" ht="30" customHeight="1" spans="1:16">
      <c r="A13" s="8">
        <v>10</v>
      </c>
      <c r="B13" s="13" t="s">
        <v>41</v>
      </c>
      <c r="C13" s="13" t="s">
        <v>42</v>
      </c>
      <c r="D13" s="13" t="s">
        <v>43</v>
      </c>
      <c r="E13" s="13" t="s">
        <v>44</v>
      </c>
      <c r="F13" s="13">
        <v>37</v>
      </c>
      <c r="G13" s="14">
        <v>36.98</v>
      </c>
      <c r="H13" s="14">
        <v>4382.21</v>
      </c>
      <c r="I13" s="14">
        <v>162054</v>
      </c>
      <c r="J13" s="14">
        <v>0</v>
      </c>
      <c r="K13" s="14">
        <v>162054</v>
      </c>
      <c r="L13" s="14">
        <v>162054</v>
      </c>
      <c r="M13" s="14">
        <f t="shared" si="0"/>
        <v>0</v>
      </c>
      <c r="N13" s="13" t="s">
        <v>31</v>
      </c>
      <c r="O13" s="13">
        <f t="shared" si="1"/>
        <v>0.0200000000000031</v>
      </c>
      <c r="P13" s="33">
        <f t="shared" si="2"/>
        <v>87.6442000000137</v>
      </c>
    </row>
    <row r="14" s="1" customFormat="1" ht="30" customHeight="1" spans="1:16">
      <c r="A14" s="8">
        <v>11</v>
      </c>
      <c r="B14" s="13" t="s">
        <v>41</v>
      </c>
      <c r="C14" s="13" t="s">
        <v>42</v>
      </c>
      <c r="D14" s="13" t="s">
        <v>45</v>
      </c>
      <c r="E14" s="13" t="s">
        <v>44</v>
      </c>
      <c r="F14" s="13">
        <v>37</v>
      </c>
      <c r="G14" s="14">
        <v>36.98</v>
      </c>
      <c r="H14" s="14">
        <v>4382.21</v>
      </c>
      <c r="I14" s="14">
        <v>162054</v>
      </c>
      <c r="J14" s="14">
        <v>0</v>
      </c>
      <c r="K14" s="14">
        <v>162054</v>
      </c>
      <c r="L14" s="14">
        <v>162054</v>
      </c>
      <c r="M14" s="14">
        <f t="shared" si="0"/>
        <v>0</v>
      </c>
      <c r="N14" s="13" t="s">
        <v>31</v>
      </c>
      <c r="O14" s="13">
        <f t="shared" si="1"/>
        <v>0.0200000000000031</v>
      </c>
      <c r="P14" s="33">
        <f t="shared" si="2"/>
        <v>87.6442000000137</v>
      </c>
    </row>
    <row r="15" s="1" customFormat="1" ht="30" customHeight="1" spans="1:16">
      <c r="A15" s="8">
        <v>12</v>
      </c>
      <c r="B15" s="10" t="s">
        <v>46</v>
      </c>
      <c r="C15" s="13" t="s">
        <v>47</v>
      </c>
      <c r="D15" s="13" t="s">
        <v>48</v>
      </c>
      <c r="E15" s="13" t="s">
        <v>49</v>
      </c>
      <c r="F15" s="13">
        <v>32.55</v>
      </c>
      <c r="G15" s="14">
        <v>32.55</v>
      </c>
      <c r="H15" s="14">
        <v>4761.9</v>
      </c>
      <c r="I15" s="14">
        <v>155000</v>
      </c>
      <c r="J15" s="14">
        <v>0</v>
      </c>
      <c r="K15" s="13">
        <v>155000</v>
      </c>
      <c r="L15" s="14">
        <v>155000</v>
      </c>
      <c r="M15" s="14">
        <f t="shared" si="0"/>
        <v>0</v>
      </c>
      <c r="N15" s="13" t="s">
        <v>50</v>
      </c>
      <c r="O15" s="13">
        <f t="shared" si="1"/>
        <v>0</v>
      </c>
      <c r="P15" s="33">
        <f t="shared" si="2"/>
        <v>0</v>
      </c>
    </row>
    <row r="16" s="1" customFormat="1" ht="30" customHeight="1" spans="1:16">
      <c r="A16" s="8">
        <v>13</v>
      </c>
      <c r="B16" s="10" t="s">
        <v>46</v>
      </c>
      <c r="C16" s="13" t="s">
        <v>47</v>
      </c>
      <c r="D16" s="13" t="s">
        <v>51</v>
      </c>
      <c r="E16" s="13" t="s">
        <v>49</v>
      </c>
      <c r="F16" s="13">
        <v>32.55</v>
      </c>
      <c r="G16" s="14">
        <v>32.55</v>
      </c>
      <c r="H16" s="14">
        <v>4761.9</v>
      </c>
      <c r="I16" s="14">
        <v>155000</v>
      </c>
      <c r="J16" s="14">
        <v>0</v>
      </c>
      <c r="K16" s="13">
        <v>155000</v>
      </c>
      <c r="L16" s="14">
        <v>155000</v>
      </c>
      <c r="M16" s="14">
        <f t="shared" si="0"/>
        <v>0</v>
      </c>
      <c r="N16" s="13" t="s">
        <v>50</v>
      </c>
      <c r="O16" s="13">
        <f t="shared" si="1"/>
        <v>0</v>
      </c>
      <c r="P16" s="33">
        <f t="shared" si="2"/>
        <v>0</v>
      </c>
    </row>
    <row r="17" s="1" customFormat="1" ht="30" customHeight="1" spans="1:16">
      <c r="A17" s="8">
        <v>14</v>
      </c>
      <c r="B17" s="13" t="s">
        <v>18</v>
      </c>
      <c r="C17" s="13" t="s">
        <v>19</v>
      </c>
      <c r="D17" s="13" t="s">
        <v>52</v>
      </c>
      <c r="E17" s="13" t="s">
        <v>53</v>
      </c>
      <c r="F17" s="13">
        <v>55.38</v>
      </c>
      <c r="G17" s="14">
        <v>55.57</v>
      </c>
      <c r="H17" s="14">
        <v>8133.89</v>
      </c>
      <c r="I17" s="14">
        <v>452000</v>
      </c>
      <c r="J17" s="14">
        <v>232000</v>
      </c>
      <c r="K17" s="14">
        <v>0</v>
      </c>
      <c r="L17" s="14">
        <f>J17+K17</f>
        <v>232000</v>
      </c>
      <c r="M17" s="14">
        <f t="shared" si="0"/>
        <v>220000</v>
      </c>
      <c r="N17" s="13" t="s">
        <v>54</v>
      </c>
      <c r="O17" s="13">
        <f t="shared" si="1"/>
        <v>-0.189999999999998</v>
      </c>
      <c r="P17" s="33">
        <f t="shared" si="2"/>
        <v>-1545.43909999998</v>
      </c>
    </row>
    <row r="18" s="1" customFormat="1" ht="30" customHeight="1" spans="1:16">
      <c r="A18" s="8">
        <v>15</v>
      </c>
      <c r="B18" s="13" t="s">
        <v>18</v>
      </c>
      <c r="C18" s="13" t="s">
        <v>19</v>
      </c>
      <c r="D18" s="13" t="s">
        <v>55</v>
      </c>
      <c r="E18" s="13" t="s">
        <v>56</v>
      </c>
      <c r="F18" s="13">
        <v>30.09</v>
      </c>
      <c r="G18" s="14">
        <v>30.11</v>
      </c>
      <c r="H18" s="14">
        <v>6144.14</v>
      </c>
      <c r="I18" s="14">
        <v>185000</v>
      </c>
      <c r="J18" s="14">
        <v>0</v>
      </c>
      <c r="K18" s="14">
        <v>185000</v>
      </c>
      <c r="L18" s="14">
        <f>J18+K18</f>
        <v>185000</v>
      </c>
      <c r="M18" s="14">
        <f t="shared" si="0"/>
        <v>0</v>
      </c>
      <c r="N18" s="13" t="s">
        <v>57</v>
      </c>
      <c r="O18" s="13">
        <f t="shared" si="1"/>
        <v>-0.0199999999999996</v>
      </c>
      <c r="P18" s="33">
        <f t="shared" si="2"/>
        <v>-122.882799999997</v>
      </c>
    </row>
    <row r="19" s="1" customFormat="1" ht="45" customHeight="1" spans="1:16">
      <c r="A19" s="8">
        <v>16</v>
      </c>
      <c r="B19" s="13" t="s">
        <v>58</v>
      </c>
      <c r="C19" s="13" t="s">
        <v>59</v>
      </c>
      <c r="D19" s="13" t="s">
        <v>60</v>
      </c>
      <c r="E19" s="13" t="s">
        <v>61</v>
      </c>
      <c r="F19" s="15">
        <v>35.8</v>
      </c>
      <c r="G19" s="14">
        <v>35.78</v>
      </c>
      <c r="H19" s="14">
        <v>6008.94</v>
      </c>
      <c r="I19" s="14">
        <v>215000</v>
      </c>
      <c r="J19" s="14">
        <v>110000</v>
      </c>
      <c r="K19" s="14">
        <v>0</v>
      </c>
      <c r="L19" s="14">
        <f>J19+K19</f>
        <v>110000</v>
      </c>
      <c r="M19" s="14">
        <f t="shared" si="0"/>
        <v>105000</v>
      </c>
      <c r="N19" s="13" t="s">
        <v>62</v>
      </c>
      <c r="O19" s="13">
        <f t="shared" si="1"/>
        <v>0.019999999999996</v>
      </c>
      <c r="P19" s="33">
        <f t="shared" si="2"/>
        <v>120.178799999976</v>
      </c>
    </row>
    <row r="20" s="1" customFormat="1" ht="46" customHeight="1" spans="1:16">
      <c r="A20" s="8">
        <v>17</v>
      </c>
      <c r="B20" s="13" t="s">
        <v>58</v>
      </c>
      <c r="C20" s="13" t="s">
        <v>59</v>
      </c>
      <c r="D20" s="13" t="s">
        <v>63</v>
      </c>
      <c r="E20" s="13" t="s">
        <v>61</v>
      </c>
      <c r="F20" s="15">
        <v>35.8</v>
      </c>
      <c r="G20" s="14">
        <v>35.78</v>
      </c>
      <c r="H20" s="14">
        <v>6008.94</v>
      </c>
      <c r="I20" s="14">
        <v>215000</v>
      </c>
      <c r="J20" s="18">
        <v>110000</v>
      </c>
      <c r="K20" s="18">
        <v>0</v>
      </c>
      <c r="L20" s="18">
        <f>J20+K20</f>
        <v>110000</v>
      </c>
      <c r="M20" s="14">
        <f t="shared" si="0"/>
        <v>105000</v>
      </c>
      <c r="N20" s="13" t="s">
        <v>62</v>
      </c>
      <c r="O20" s="13">
        <f t="shared" si="1"/>
        <v>0.019999999999996</v>
      </c>
      <c r="P20" s="33">
        <f t="shared" si="2"/>
        <v>120.178799999976</v>
      </c>
    </row>
    <row r="21" s="1" customFormat="1" ht="30" customHeight="1" spans="1:16">
      <c r="A21" s="16" t="s">
        <v>1</v>
      </c>
      <c r="B21" s="10" t="s">
        <v>2</v>
      </c>
      <c r="C21" s="10" t="s">
        <v>3</v>
      </c>
      <c r="D21" s="10" t="s">
        <v>4</v>
      </c>
      <c r="E21" s="10" t="s">
        <v>5</v>
      </c>
      <c r="F21" s="17" t="s">
        <v>6</v>
      </c>
      <c r="G21" s="18" t="s">
        <v>7</v>
      </c>
      <c r="H21" s="18" t="s">
        <v>8</v>
      </c>
      <c r="I21" s="18" t="s">
        <v>9</v>
      </c>
      <c r="J21" s="30" t="s">
        <v>10</v>
      </c>
      <c r="K21" s="34"/>
      <c r="L21" s="34"/>
      <c r="M21" s="18" t="s">
        <v>11</v>
      </c>
      <c r="N21" s="35" t="s">
        <v>12</v>
      </c>
      <c r="O21" s="10" t="s">
        <v>13</v>
      </c>
      <c r="P21" s="10" t="s">
        <v>14</v>
      </c>
    </row>
    <row r="22" s="1" customFormat="1" ht="30" customHeight="1" spans="1:16">
      <c r="A22" s="19"/>
      <c r="B22" s="12"/>
      <c r="C22" s="12"/>
      <c r="D22" s="12"/>
      <c r="E22" s="12"/>
      <c r="F22" s="20"/>
      <c r="G22" s="21"/>
      <c r="H22" s="21"/>
      <c r="I22" s="21"/>
      <c r="J22" s="21" t="s">
        <v>15</v>
      </c>
      <c r="K22" s="21" t="s">
        <v>16</v>
      </c>
      <c r="L22" s="21" t="s">
        <v>17</v>
      </c>
      <c r="M22" s="21"/>
      <c r="N22" s="36"/>
      <c r="O22" s="12"/>
      <c r="P22" s="12"/>
    </row>
    <row r="23" s="1" customFormat="1" ht="30" customHeight="1" spans="1:16">
      <c r="A23" s="8">
        <v>18</v>
      </c>
      <c r="B23" s="13" t="s">
        <v>58</v>
      </c>
      <c r="C23" s="13" t="s">
        <v>59</v>
      </c>
      <c r="D23" s="13" t="s">
        <v>64</v>
      </c>
      <c r="E23" s="13" t="s">
        <v>65</v>
      </c>
      <c r="F23" s="15">
        <v>35.8</v>
      </c>
      <c r="G23" s="14">
        <v>35.78</v>
      </c>
      <c r="H23" s="14">
        <v>4192.29</v>
      </c>
      <c r="I23" s="14">
        <v>150000</v>
      </c>
      <c r="J23" s="14">
        <v>75000</v>
      </c>
      <c r="K23" s="14">
        <v>0</v>
      </c>
      <c r="L23" s="14">
        <f t="shared" ref="L23:L43" si="3">J23+K23</f>
        <v>75000</v>
      </c>
      <c r="M23" s="14">
        <f t="shared" ref="M23:M43" si="4">I23-L23</f>
        <v>75000</v>
      </c>
      <c r="N23" s="13" t="s">
        <v>31</v>
      </c>
      <c r="O23" s="13">
        <f t="shared" ref="O23:O43" si="5">F23-G23</f>
        <v>0.019999999999996</v>
      </c>
      <c r="P23" s="33">
        <f t="shared" ref="P23:P58" si="6">O23*H23</f>
        <v>83.8457999999832</v>
      </c>
    </row>
    <row r="24" s="1" customFormat="1" ht="30" customHeight="1" spans="1:16">
      <c r="A24" s="8">
        <v>19</v>
      </c>
      <c r="B24" s="13" t="s">
        <v>58</v>
      </c>
      <c r="C24" s="13" t="s">
        <v>59</v>
      </c>
      <c r="D24" s="13" t="s">
        <v>66</v>
      </c>
      <c r="E24" s="13" t="s">
        <v>65</v>
      </c>
      <c r="F24" s="15">
        <v>35.8</v>
      </c>
      <c r="G24" s="14">
        <v>35.78</v>
      </c>
      <c r="H24" s="14">
        <v>4192.29</v>
      </c>
      <c r="I24" s="14">
        <v>150000</v>
      </c>
      <c r="J24" s="14">
        <v>75000</v>
      </c>
      <c r="K24" s="14">
        <v>0</v>
      </c>
      <c r="L24" s="14">
        <f t="shared" si="3"/>
        <v>75000</v>
      </c>
      <c r="M24" s="14">
        <f t="shared" si="4"/>
        <v>75000</v>
      </c>
      <c r="N24" s="13" t="s">
        <v>31</v>
      </c>
      <c r="O24" s="13">
        <f t="shared" si="5"/>
        <v>0.019999999999996</v>
      </c>
      <c r="P24" s="33">
        <f t="shared" si="6"/>
        <v>83.8457999999832</v>
      </c>
    </row>
    <row r="25" s="2" customFormat="1" ht="30" customHeight="1" spans="1:16">
      <c r="A25" s="8">
        <v>20</v>
      </c>
      <c r="B25" s="22" t="s">
        <v>41</v>
      </c>
      <c r="C25" s="22" t="s">
        <v>42</v>
      </c>
      <c r="D25" s="22" t="s">
        <v>67</v>
      </c>
      <c r="E25" s="22" t="s">
        <v>68</v>
      </c>
      <c r="F25" s="23">
        <v>37</v>
      </c>
      <c r="G25" s="24">
        <v>36.98</v>
      </c>
      <c r="H25" s="14">
        <v>6187.13</v>
      </c>
      <c r="I25" s="24">
        <v>228800</v>
      </c>
      <c r="J25" s="24">
        <v>109400</v>
      </c>
      <c r="K25" s="24">
        <v>0</v>
      </c>
      <c r="L25" s="24">
        <f t="shared" si="3"/>
        <v>109400</v>
      </c>
      <c r="M25" s="24">
        <f t="shared" si="4"/>
        <v>119400</v>
      </c>
      <c r="N25" s="22" t="s">
        <v>50</v>
      </c>
      <c r="O25" s="22">
        <f t="shared" si="5"/>
        <v>0.0200000000000031</v>
      </c>
      <c r="P25" s="37">
        <f t="shared" si="6"/>
        <v>123.742600000019</v>
      </c>
    </row>
    <row r="26" s="2" customFormat="1" ht="30" customHeight="1" spans="1:16">
      <c r="A26" s="8">
        <v>21</v>
      </c>
      <c r="B26" s="22" t="s">
        <v>41</v>
      </c>
      <c r="C26" s="22" t="s">
        <v>42</v>
      </c>
      <c r="D26" s="22" t="s">
        <v>69</v>
      </c>
      <c r="E26" s="22" t="s">
        <v>68</v>
      </c>
      <c r="F26" s="23">
        <v>37</v>
      </c>
      <c r="G26" s="24">
        <v>36.98</v>
      </c>
      <c r="H26" s="24">
        <v>5408.33</v>
      </c>
      <c r="I26" s="24">
        <v>200000</v>
      </c>
      <c r="J26" s="24">
        <v>109400</v>
      </c>
      <c r="K26" s="24">
        <v>0</v>
      </c>
      <c r="L26" s="24">
        <f t="shared" si="3"/>
        <v>109400</v>
      </c>
      <c r="M26" s="24">
        <f t="shared" si="4"/>
        <v>90600</v>
      </c>
      <c r="N26" s="22" t="s">
        <v>50</v>
      </c>
      <c r="O26" s="22">
        <f t="shared" si="5"/>
        <v>0.0200000000000031</v>
      </c>
      <c r="P26" s="37">
        <f t="shared" si="6"/>
        <v>108.166600000017</v>
      </c>
    </row>
    <row r="27" s="2" customFormat="1" ht="30" customHeight="1" spans="1:16">
      <c r="A27" s="8">
        <v>22</v>
      </c>
      <c r="B27" s="22" t="s">
        <v>41</v>
      </c>
      <c r="C27" s="22" t="s">
        <v>42</v>
      </c>
      <c r="D27" s="22" t="s">
        <v>70</v>
      </c>
      <c r="E27" s="22" t="s">
        <v>71</v>
      </c>
      <c r="F27" s="23">
        <v>37</v>
      </c>
      <c r="G27" s="24">
        <v>36.98</v>
      </c>
      <c r="H27" s="24">
        <v>6162.79</v>
      </c>
      <c r="I27" s="24">
        <v>227900</v>
      </c>
      <c r="J27" s="24">
        <v>117900</v>
      </c>
      <c r="K27" s="24">
        <v>0</v>
      </c>
      <c r="L27" s="24">
        <f t="shared" si="3"/>
        <v>117900</v>
      </c>
      <c r="M27" s="24">
        <f t="shared" si="4"/>
        <v>110000</v>
      </c>
      <c r="N27" s="22" t="s">
        <v>72</v>
      </c>
      <c r="O27" s="22">
        <f t="shared" si="5"/>
        <v>0.0200000000000031</v>
      </c>
      <c r="P27" s="37">
        <f t="shared" si="6"/>
        <v>123.255800000019</v>
      </c>
    </row>
    <row r="28" s="2" customFormat="1" ht="30" customHeight="1" spans="1:16">
      <c r="A28" s="8">
        <v>23</v>
      </c>
      <c r="B28" s="22" t="s">
        <v>41</v>
      </c>
      <c r="C28" s="22" t="s">
        <v>42</v>
      </c>
      <c r="D28" s="22" t="s">
        <v>73</v>
      </c>
      <c r="E28" s="22" t="s">
        <v>71</v>
      </c>
      <c r="F28" s="23">
        <v>37</v>
      </c>
      <c r="G28" s="24">
        <v>36.98</v>
      </c>
      <c r="H28" s="24">
        <v>6162.79</v>
      </c>
      <c r="I28" s="24">
        <v>227900</v>
      </c>
      <c r="J28" s="24">
        <v>117900</v>
      </c>
      <c r="K28" s="24">
        <v>0</v>
      </c>
      <c r="L28" s="24">
        <f t="shared" si="3"/>
        <v>117900</v>
      </c>
      <c r="M28" s="24">
        <f t="shared" si="4"/>
        <v>110000</v>
      </c>
      <c r="N28" s="22" t="s">
        <v>72</v>
      </c>
      <c r="O28" s="22">
        <f t="shared" si="5"/>
        <v>0.0200000000000031</v>
      </c>
      <c r="P28" s="37">
        <f t="shared" si="6"/>
        <v>123.255800000019</v>
      </c>
    </row>
    <row r="29" s="2" customFormat="1" ht="30" customHeight="1" spans="1:16">
      <c r="A29" s="8">
        <v>24</v>
      </c>
      <c r="B29" s="22" t="s">
        <v>41</v>
      </c>
      <c r="C29" s="22" t="s">
        <v>42</v>
      </c>
      <c r="D29" s="22" t="s">
        <v>74</v>
      </c>
      <c r="E29" s="22" t="s">
        <v>75</v>
      </c>
      <c r="F29" s="23">
        <v>37</v>
      </c>
      <c r="G29" s="24">
        <v>36.98</v>
      </c>
      <c r="H29" s="24">
        <v>5689.56</v>
      </c>
      <c r="I29" s="24">
        <v>210400</v>
      </c>
      <c r="J29" s="24">
        <v>114000</v>
      </c>
      <c r="K29" s="24">
        <v>0</v>
      </c>
      <c r="L29" s="24">
        <f t="shared" si="3"/>
        <v>114000</v>
      </c>
      <c r="M29" s="24">
        <f t="shared" si="4"/>
        <v>96400</v>
      </c>
      <c r="N29" s="22" t="s">
        <v>54</v>
      </c>
      <c r="O29" s="22">
        <f t="shared" si="5"/>
        <v>0.0200000000000031</v>
      </c>
      <c r="P29" s="37">
        <f t="shared" si="6"/>
        <v>113.791200000018</v>
      </c>
    </row>
    <row r="30" s="2" customFormat="1" ht="30" customHeight="1" spans="1:16">
      <c r="A30" s="8">
        <v>25</v>
      </c>
      <c r="B30" s="22" t="s">
        <v>41</v>
      </c>
      <c r="C30" s="22" t="s">
        <v>42</v>
      </c>
      <c r="D30" s="22" t="s">
        <v>76</v>
      </c>
      <c r="E30" s="22" t="s">
        <v>77</v>
      </c>
      <c r="F30" s="23">
        <v>37</v>
      </c>
      <c r="G30" s="24">
        <v>36.98</v>
      </c>
      <c r="H30" s="24">
        <v>5689.56</v>
      </c>
      <c r="I30" s="24">
        <v>210400</v>
      </c>
      <c r="J30" s="24">
        <v>114000</v>
      </c>
      <c r="K30" s="24">
        <v>0</v>
      </c>
      <c r="L30" s="24">
        <f t="shared" si="3"/>
        <v>114000</v>
      </c>
      <c r="M30" s="24">
        <f t="shared" si="4"/>
        <v>96400</v>
      </c>
      <c r="N30" s="22" t="s">
        <v>54</v>
      </c>
      <c r="O30" s="22">
        <f t="shared" si="5"/>
        <v>0.0200000000000031</v>
      </c>
      <c r="P30" s="37">
        <f t="shared" si="6"/>
        <v>113.791200000018</v>
      </c>
    </row>
    <row r="31" s="1" customFormat="1" ht="30" customHeight="1" spans="1:16">
      <c r="A31" s="8">
        <v>26</v>
      </c>
      <c r="B31" s="13" t="s">
        <v>41</v>
      </c>
      <c r="C31" s="13" t="s">
        <v>42</v>
      </c>
      <c r="D31" s="13" t="s">
        <v>78</v>
      </c>
      <c r="E31" s="13" t="s">
        <v>79</v>
      </c>
      <c r="F31" s="13">
        <v>41.62</v>
      </c>
      <c r="G31" s="14">
        <v>41.6</v>
      </c>
      <c r="H31" s="14">
        <v>5298.08</v>
      </c>
      <c r="I31" s="14">
        <v>220400</v>
      </c>
      <c r="J31" s="14">
        <v>0</v>
      </c>
      <c r="K31" s="14">
        <v>110400</v>
      </c>
      <c r="L31" s="14">
        <f t="shared" si="3"/>
        <v>110400</v>
      </c>
      <c r="M31" s="14">
        <f t="shared" si="4"/>
        <v>110000</v>
      </c>
      <c r="N31" s="13" t="s">
        <v>80</v>
      </c>
      <c r="O31" s="13">
        <f t="shared" si="5"/>
        <v>0.019999999999996</v>
      </c>
      <c r="P31" s="33">
        <f t="shared" si="6"/>
        <v>105.961599999979</v>
      </c>
    </row>
    <row r="32" s="1" customFormat="1" ht="30" customHeight="1" spans="1:16">
      <c r="A32" s="8">
        <v>27</v>
      </c>
      <c r="B32" s="13" t="s">
        <v>41</v>
      </c>
      <c r="C32" s="13" t="s">
        <v>42</v>
      </c>
      <c r="D32" s="13" t="s">
        <v>81</v>
      </c>
      <c r="E32" s="13" t="s">
        <v>79</v>
      </c>
      <c r="F32" s="13">
        <v>41.62</v>
      </c>
      <c r="G32" s="14">
        <v>41.6</v>
      </c>
      <c r="H32" s="14">
        <v>5298.08</v>
      </c>
      <c r="I32" s="14">
        <v>220400</v>
      </c>
      <c r="J32" s="14">
        <v>0</v>
      </c>
      <c r="K32" s="14">
        <v>110400</v>
      </c>
      <c r="L32" s="14">
        <f t="shared" si="3"/>
        <v>110400</v>
      </c>
      <c r="M32" s="14">
        <f t="shared" si="4"/>
        <v>110000</v>
      </c>
      <c r="N32" s="13" t="s">
        <v>80</v>
      </c>
      <c r="O32" s="13">
        <f t="shared" si="5"/>
        <v>0.019999999999996</v>
      </c>
      <c r="P32" s="33">
        <f t="shared" si="6"/>
        <v>105.961599999979</v>
      </c>
    </row>
    <row r="33" s="3" customFormat="1" ht="30" customHeight="1" spans="1:16">
      <c r="A33" s="8">
        <v>28</v>
      </c>
      <c r="B33" s="13" t="s">
        <v>41</v>
      </c>
      <c r="C33" s="13" t="s">
        <v>42</v>
      </c>
      <c r="D33" s="13" t="s">
        <v>64</v>
      </c>
      <c r="E33" s="13" t="s">
        <v>82</v>
      </c>
      <c r="F33" s="15">
        <v>37</v>
      </c>
      <c r="G33" s="14">
        <v>36.98</v>
      </c>
      <c r="H33" s="14">
        <v>3807.76</v>
      </c>
      <c r="I33" s="14">
        <v>140811</v>
      </c>
      <c r="J33" s="14">
        <v>0</v>
      </c>
      <c r="K33" s="14">
        <v>140811</v>
      </c>
      <c r="L33" s="14">
        <f t="shared" si="3"/>
        <v>140811</v>
      </c>
      <c r="M33" s="14">
        <f t="shared" si="4"/>
        <v>0</v>
      </c>
      <c r="N33" s="13" t="s">
        <v>83</v>
      </c>
      <c r="O33" s="13">
        <f t="shared" si="5"/>
        <v>0.0200000000000031</v>
      </c>
      <c r="P33" s="33">
        <f t="shared" si="6"/>
        <v>76.1552000000118</v>
      </c>
    </row>
    <row r="34" s="3" customFormat="1" ht="30" customHeight="1" spans="1:16">
      <c r="A34" s="8">
        <v>29</v>
      </c>
      <c r="B34" s="13" t="s">
        <v>41</v>
      </c>
      <c r="C34" s="13" t="s">
        <v>42</v>
      </c>
      <c r="D34" s="13" t="s">
        <v>66</v>
      </c>
      <c r="E34" s="13" t="s">
        <v>82</v>
      </c>
      <c r="F34" s="15">
        <v>37</v>
      </c>
      <c r="G34" s="14">
        <v>36.98</v>
      </c>
      <c r="H34" s="14">
        <v>3807.76</v>
      </c>
      <c r="I34" s="14">
        <v>140811</v>
      </c>
      <c r="J34" s="14">
        <v>0</v>
      </c>
      <c r="K34" s="14">
        <v>140811</v>
      </c>
      <c r="L34" s="14">
        <f t="shared" si="3"/>
        <v>140811</v>
      </c>
      <c r="M34" s="14">
        <f t="shared" si="4"/>
        <v>0</v>
      </c>
      <c r="N34" s="13" t="s">
        <v>83</v>
      </c>
      <c r="O34" s="13">
        <f t="shared" si="5"/>
        <v>0.0200000000000031</v>
      </c>
      <c r="P34" s="33">
        <f t="shared" si="6"/>
        <v>76.1552000000118</v>
      </c>
    </row>
    <row r="35" s="3" customFormat="1" ht="30" customHeight="1" spans="1:16">
      <c r="A35" s="8">
        <v>30</v>
      </c>
      <c r="B35" s="13" t="s">
        <v>41</v>
      </c>
      <c r="C35" s="13" t="s">
        <v>42</v>
      </c>
      <c r="D35" s="13" t="s">
        <v>84</v>
      </c>
      <c r="E35" s="13" t="s">
        <v>82</v>
      </c>
      <c r="F35" s="15">
        <v>37</v>
      </c>
      <c r="G35" s="14">
        <v>36.98</v>
      </c>
      <c r="H35" s="14">
        <v>5081.12</v>
      </c>
      <c r="I35" s="14">
        <v>187900</v>
      </c>
      <c r="J35" s="14">
        <v>0</v>
      </c>
      <c r="K35" s="14">
        <v>97900</v>
      </c>
      <c r="L35" s="14">
        <f t="shared" si="3"/>
        <v>97900</v>
      </c>
      <c r="M35" s="14">
        <f t="shared" si="4"/>
        <v>90000</v>
      </c>
      <c r="N35" s="13" t="s">
        <v>83</v>
      </c>
      <c r="O35" s="13">
        <f t="shared" si="5"/>
        <v>0.0200000000000031</v>
      </c>
      <c r="P35" s="33">
        <f t="shared" si="6"/>
        <v>101.622400000016</v>
      </c>
    </row>
    <row r="36" s="3" customFormat="1" ht="30" customHeight="1" spans="1:16">
      <c r="A36" s="8">
        <v>31</v>
      </c>
      <c r="B36" s="13" t="s">
        <v>41</v>
      </c>
      <c r="C36" s="13" t="s">
        <v>42</v>
      </c>
      <c r="D36" s="13" t="s">
        <v>85</v>
      </c>
      <c r="E36" s="13" t="s">
        <v>82</v>
      </c>
      <c r="F36" s="15">
        <v>37</v>
      </c>
      <c r="G36" s="14">
        <v>36.98</v>
      </c>
      <c r="H36" s="25">
        <v>5081.12</v>
      </c>
      <c r="I36" s="14">
        <v>187900</v>
      </c>
      <c r="J36" s="14">
        <v>0</v>
      </c>
      <c r="K36" s="14">
        <v>97900</v>
      </c>
      <c r="L36" s="14">
        <f t="shared" si="3"/>
        <v>97900</v>
      </c>
      <c r="M36" s="14">
        <f t="shared" si="4"/>
        <v>90000</v>
      </c>
      <c r="N36" s="13" t="s">
        <v>83</v>
      </c>
      <c r="O36" s="13">
        <f t="shared" si="5"/>
        <v>0.0200000000000031</v>
      </c>
      <c r="P36" s="33">
        <f t="shared" si="6"/>
        <v>101.622400000016</v>
      </c>
    </row>
    <row r="37" s="3" customFormat="1" ht="30" customHeight="1" spans="1:16">
      <c r="A37" s="8">
        <v>32</v>
      </c>
      <c r="B37" s="13" t="s">
        <v>41</v>
      </c>
      <c r="C37" s="13" t="s">
        <v>42</v>
      </c>
      <c r="D37" s="13" t="s">
        <v>86</v>
      </c>
      <c r="E37" s="13" t="s">
        <v>82</v>
      </c>
      <c r="F37" s="15">
        <v>37</v>
      </c>
      <c r="G37" s="14">
        <v>36.98</v>
      </c>
      <c r="H37" s="14">
        <v>3807.76</v>
      </c>
      <c r="I37" s="14">
        <v>140811</v>
      </c>
      <c r="J37" s="14">
        <v>0</v>
      </c>
      <c r="K37" s="14">
        <v>140811</v>
      </c>
      <c r="L37" s="14">
        <f t="shared" si="3"/>
        <v>140811</v>
      </c>
      <c r="M37" s="14">
        <f t="shared" si="4"/>
        <v>0</v>
      </c>
      <c r="N37" s="13" t="s">
        <v>83</v>
      </c>
      <c r="O37" s="13">
        <f t="shared" si="5"/>
        <v>0.0200000000000031</v>
      </c>
      <c r="P37" s="33">
        <f t="shared" si="6"/>
        <v>76.1552000000118</v>
      </c>
    </row>
    <row r="38" s="3" customFormat="1" ht="30" customHeight="1" spans="1:16">
      <c r="A38" s="8">
        <v>33</v>
      </c>
      <c r="B38" s="13" t="s">
        <v>41</v>
      </c>
      <c r="C38" s="13" t="s">
        <v>42</v>
      </c>
      <c r="D38" s="13" t="s">
        <v>87</v>
      </c>
      <c r="E38" s="13" t="s">
        <v>82</v>
      </c>
      <c r="F38" s="15">
        <v>37</v>
      </c>
      <c r="G38" s="14">
        <v>36.98</v>
      </c>
      <c r="H38" s="14">
        <v>3807.76</v>
      </c>
      <c r="I38" s="14">
        <v>140811</v>
      </c>
      <c r="J38" s="14">
        <v>0</v>
      </c>
      <c r="K38" s="14">
        <v>140811</v>
      </c>
      <c r="L38" s="14">
        <f t="shared" si="3"/>
        <v>140811</v>
      </c>
      <c r="M38" s="14">
        <f t="shared" si="4"/>
        <v>0</v>
      </c>
      <c r="N38" s="13" t="s">
        <v>83</v>
      </c>
      <c r="O38" s="13">
        <f t="shared" si="5"/>
        <v>0.0200000000000031</v>
      </c>
      <c r="P38" s="33">
        <f t="shared" si="6"/>
        <v>76.1552000000118</v>
      </c>
    </row>
    <row r="39" s="1" customFormat="1" ht="30" customHeight="1" spans="1:16">
      <c r="A39" s="8">
        <v>34</v>
      </c>
      <c r="B39" s="13" t="s">
        <v>46</v>
      </c>
      <c r="C39" s="13" t="s">
        <v>47</v>
      </c>
      <c r="D39" s="13" t="s">
        <v>64</v>
      </c>
      <c r="E39" s="13" t="s">
        <v>88</v>
      </c>
      <c r="F39" s="13">
        <v>32.55</v>
      </c>
      <c r="G39" s="14">
        <v>32.55</v>
      </c>
      <c r="H39" s="14" t="s">
        <v>89</v>
      </c>
      <c r="I39" s="14">
        <v>204400</v>
      </c>
      <c r="J39" s="14">
        <v>0</v>
      </c>
      <c r="K39" s="14">
        <v>104400</v>
      </c>
      <c r="L39" s="14">
        <f t="shared" si="3"/>
        <v>104400</v>
      </c>
      <c r="M39" s="14">
        <f t="shared" si="4"/>
        <v>100000</v>
      </c>
      <c r="N39" s="13" t="s">
        <v>90</v>
      </c>
      <c r="O39" s="13">
        <f t="shared" si="5"/>
        <v>0</v>
      </c>
      <c r="P39" s="33">
        <f t="shared" si="6"/>
        <v>0</v>
      </c>
    </row>
    <row r="40" s="1" customFormat="1" ht="30" customHeight="1" spans="1:16">
      <c r="A40" s="8">
        <v>35</v>
      </c>
      <c r="B40" s="13" t="s">
        <v>46</v>
      </c>
      <c r="C40" s="13" t="s">
        <v>47</v>
      </c>
      <c r="D40" s="13" t="s">
        <v>66</v>
      </c>
      <c r="E40" s="13" t="s">
        <v>88</v>
      </c>
      <c r="F40" s="13">
        <v>32.55</v>
      </c>
      <c r="G40" s="14">
        <v>32.55</v>
      </c>
      <c r="H40" s="14" t="s">
        <v>89</v>
      </c>
      <c r="I40" s="14">
        <v>204400</v>
      </c>
      <c r="J40" s="14">
        <v>0</v>
      </c>
      <c r="K40" s="14">
        <v>104400</v>
      </c>
      <c r="L40" s="14">
        <f t="shared" si="3"/>
        <v>104400</v>
      </c>
      <c r="M40" s="14">
        <f t="shared" si="4"/>
        <v>100000</v>
      </c>
      <c r="N40" s="13" t="s">
        <v>90</v>
      </c>
      <c r="O40" s="13">
        <f t="shared" si="5"/>
        <v>0</v>
      </c>
      <c r="P40" s="33">
        <f t="shared" si="6"/>
        <v>0</v>
      </c>
    </row>
    <row r="41" s="1" customFormat="1" ht="30" customHeight="1" spans="1:16">
      <c r="A41" s="8">
        <v>36</v>
      </c>
      <c r="B41" s="12" t="s">
        <v>91</v>
      </c>
      <c r="C41" s="12" t="s">
        <v>92</v>
      </c>
      <c r="D41" s="12" t="s">
        <v>93</v>
      </c>
      <c r="E41" s="12" t="s">
        <v>94</v>
      </c>
      <c r="F41" s="12">
        <v>117.18</v>
      </c>
      <c r="G41" s="21">
        <v>117.18</v>
      </c>
      <c r="H41" s="21">
        <v>2389.49</v>
      </c>
      <c r="I41" s="21">
        <v>280000</v>
      </c>
      <c r="J41" s="21">
        <v>90000</v>
      </c>
      <c r="K41" s="21">
        <v>50000</v>
      </c>
      <c r="L41" s="14">
        <f t="shared" si="3"/>
        <v>140000</v>
      </c>
      <c r="M41" s="14">
        <f t="shared" si="4"/>
        <v>140000</v>
      </c>
      <c r="N41" s="12" t="s">
        <v>50</v>
      </c>
      <c r="O41" s="13">
        <f t="shared" si="5"/>
        <v>0</v>
      </c>
      <c r="P41" s="33">
        <f t="shared" si="6"/>
        <v>0</v>
      </c>
    </row>
    <row r="42" s="1" customFormat="1" ht="18" customHeight="1" spans="1:16">
      <c r="A42" s="16" t="s">
        <v>1</v>
      </c>
      <c r="B42" s="26" t="s">
        <v>2</v>
      </c>
      <c r="C42" s="9" t="s">
        <v>3</v>
      </c>
      <c r="D42" s="9" t="s">
        <v>4</v>
      </c>
      <c r="E42" s="9" t="s">
        <v>5</v>
      </c>
      <c r="F42" s="10" t="s">
        <v>6</v>
      </c>
      <c r="G42" s="10" t="s">
        <v>7</v>
      </c>
      <c r="H42" s="10" t="s">
        <v>8</v>
      </c>
      <c r="I42" s="10" t="s">
        <v>9</v>
      </c>
      <c r="J42" s="31" t="s">
        <v>10</v>
      </c>
      <c r="K42" s="32"/>
      <c r="L42" s="32"/>
      <c r="M42" s="10" t="s">
        <v>11</v>
      </c>
      <c r="N42" s="9" t="s">
        <v>12</v>
      </c>
      <c r="O42" s="10" t="s">
        <v>13</v>
      </c>
      <c r="P42" s="10" t="s">
        <v>14</v>
      </c>
    </row>
    <row r="43" s="1" customFormat="1" ht="30" customHeight="1" spans="1:16">
      <c r="A43" s="19"/>
      <c r="B43" s="12"/>
      <c r="C43" s="11"/>
      <c r="D43" s="11"/>
      <c r="E43" s="11"/>
      <c r="F43" s="12"/>
      <c r="G43" s="12"/>
      <c r="H43" s="12"/>
      <c r="I43" s="12"/>
      <c r="J43" s="13" t="s">
        <v>15</v>
      </c>
      <c r="K43" s="13" t="s">
        <v>16</v>
      </c>
      <c r="L43" s="31" t="s">
        <v>17</v>
      </c>
      <c r="M43" s="12"/>
      <c r="N43" s="11"/>
      <c r="O43" s="11"/>
      <c r="P43" s="12"/>
    </row>
    <row r="44" s="1" customFormat="1" ht="41" customHeight="1" spans="1:16">
      <c r="A44" s="8">
        <v>37</v>
      </c>
      <c r="B44" s="13" t="s">
        <v>91</v>
      </c>
      <c r="C44" s="13" t="s">
        <v>92</v>
      </c>
      <c r="D44" s="13" t="s">
        <v>95</v>
      </c>
      <c r="E44" s="13" t="s">
        <v>96</v>
      </c>
      <c r="F44" s="13">
        <v>82.73</v>
      </c>
      <c r="G44" s="14">
        <v>82.73</v>
      </c>
      <c r="H44" s="14">
        <v>2648.58</v>
      </c>
      <c r="I44" s="14">
        <v>219117</v>
      </c>
      <c r="J44" s="14">
        <v>79117</v>
      </c>
      <c r="K44" s="14">
        <v>10000</v>
      </c>
      <c r="L44" s="14">
        <f>J44+K44</f>
        <v>89117</v>
      </c>
      <c r="M44" s="14">
        <f>I44-L44</f>
        <v>130000</v>
      </c>
      <c r="N44" s="13" t="s">
        <v>97</v>
      </c>
      <c r="O44" s="13">
        <f>F44-G44</f>
        <v>0</v>
      </c>
      <c r="P44" s="33">
        <f t="shared" ref="P44:P62" si="7">O44*H44</f>
        <v>0</v>
      </c>
    </row>
    <row r="45" s="1" customFormat="1" ht="30" customHeight="1" spans="1:16">
      <c r="A45" s="8">
        <v>38</v>
      </c>
      <c r="B45" s="13" t="s">
        <v>91</v>
      </c>
      <c r="C45" s="13" t="s">
        <v>92</v>
      </c>
      <c r="D45" s="13" t="s">
        <v>98</v>
      </c>
      <c r="E45" s="13" t="s">
        <v>99</v>
      </c>
      <c r="F45" s="13">
        <v>117.18</v>
      </c>
      <c r="G45" s="14">
        <v>117.18</v>
      </c>
      <c r="H45" s="14">
        <v>2474.83</v>
      </c>
      <c r="I45" s="14">
        <v>290000</v>
      </c>
      <c r="J45" s="14">
        <v>90000</v>
      </c>
      <c r="K45" s="14">
        <v>48000</v>
      </c>
      <c r="L45" s="14">
        <f>J45+K45</f>
        <v>138000</v>
      </c>
      <c r="M45" s="14">
        <f>I45-L45</f>
        <v>152000</v>
      </c>
      <c r="N45" s="13" t="s">
        <v>100</v>
      </c>
      <c r="O45" s="13">
        <f>F45-G45</f>
        <v>0</v>
      </c>
      <c r="P45" s="33">
        <f t="shared" si="7"/>
        <v>0</v>
      </c>
    </row>
    <row r="46" s="1" customFormat="1" ht="30" customHeight="1" spans="1:16">
      <c r="A46" s="8">
        <v>39</v>
      </c>
      <c r="B46" s="13" t="s">
        <v>91</v>
      </c>
      <c r="C46" s="13" t="s">
        <v>92</v>
      </c>
      <c r="D46" s="13" t="s">
        <v>101</v>
      </c>
      <c r="E46" s="13" t="s">
        <v>102</v>
      </c>
      <c r="F46" s="13">
        <v>82.73</v>
      </c>
      <c r="G46" s="14">
        <v>82.73</v>
      </c>
      <c r="H46" s="14">
        <v>2581.89</v>
      </c>
      <c r="I46" s="14">
        <v>213600</v>
      </c>
      <c r="J46" s="14">
        <v>0</v>
      </c>
      <c r="K46" s="14">
        <v>110000</v>
      </c>
      <c r="L46" s="14">
        <f t="shared" ref="L46:L60" si="8">J46+K46</f>
        <v>110000</v>
      </c>
      <c r="M46" s="14">
        <f t="shared" ref="M46:M62" si="9">I46-L46</f>
        <v>103600</v>
      </c>
      <c r="N46" s="13" t="s">
        <v>103</v>
      </c>
      <c r="O46" s="13">
        <f t="shared" ref="O46:O62" si="10">F46-G46</f>
        <v>0</v>
      </c>
      <c r="P46" s="33">
        <f t="shared" si="7"/>
        <v>0</v>
      </c>
    </row>
    <row r="47" s="1" customFormat="1" ht="30" customHeight="1" spans="1:16">
      <c r="A47" s="8">
        <v>40</v>
      </c>
      <c r="B47" s="13" t="s">
        <v>91</v>
      </c>
      <c r="C47" s="13" t="s">
        <v>92</v>
      </c>
      <c r="D47" s="13" t="s">
        <v>104</v>
      </c>
      <c r="E47" s="13" t="s">
        <v>88</v>
      </c>
      <c r="F47" s="13">
        <v>82.73</v>
      </c>
      <c r="G47" s="14">
        <v>82.73</v>
      </c>
      <c r="H47" s="14">
        <v>2800</v>
      </c>
      <c r="I47" s="14">
        <v>231644</v>
      </c>
      <c r="J47" s="14">
        <v>0</v>
      </c>
      <c r="K47" s="14">
        <v>121644</v>
      </c>
      <c r="L47" s="14">
        <f t="shared" si="8"/>
        <v>121644</v>
      </c>
      <c r="M47" s="14">
        <f t="shared" si="9"/>
        <v>110000</v>
      </c>
      <c r="N47" s="13" t="s">
        <v>105</v>
      </c>
      <c r="O47" s="13">
        <f t="shared" si="10"/>
        <v>0</v>
      </c>
      <c r="P47" s="33">
        <f t="shared" si="7"/>
        <v>0</v>
      </c>
    </row>
    <row r="48" s="1" customFormat="1" ht="30" customHeight="1" spans="1:16">
      <c r="A48" s="8">
        <v>41</v>
      </c>
      <c r="B48" s="13" t="s">
        <v>91</v>
      </c>
      <c r="C48" s="13" t="s">
        <v>92</v>
      </c>
      <c r="D48" s="13" t="s">
        <v>106</v>
      </c>
      <c r="E48" s="13" t="s">
        <v>107</v>
      </c>
      <c r="F48" s="13">
        <v>117.18</v>
      </c>
      <c r="G48" s="14">
        <v>117.18</v>
      </c>
      <c r="H48" s="14">
        <v>2389.49</v>
      </c>
      <c r="I48" s="14">
        <v>280000</v>
      </c>
      <c r="J48" s="14">
        <v>0</v>
      </c>
      <c r="K48" s="14">
        <v>278000</v>
      </c>
      <c r="L48" s="14">
        <f t="shared" si="8"/>
        <v>278000</v>
      </c>
      <c r="M48" s="14">
        <f t="shared" si="9"/>
        <v>2000</v>
      </c>
      <c r="N48" s="13" t="s">
        <v>108</v>
      </c>
      <c r="O48" s="13">
        <f t="shared" si="10"/>
        <v>0</v>
      </c>
      <c r="P48" s="33">
        <f t="shared" si="7"/>
        <v>0</v>
      </c>
    </row>
    <row r="49" s="1" customFormat="1" ht="30" customHeight="1" spans="1:16">
      <c r="A49" s="8">
        <v>42</v>
      </c>
      <c r="B49" s="13" t="s">
        <v>91</v>
      </c>
      <c r="C49" s="13" t="s">
        <v>92</v>
      </c>
      <c r="D49" s="13" t="s">
        <v>109</v>
      </c>
      <c r="E49" s="13" t="s">
        <v>110</v>
      </c>
      <c r="F49" s="13">
        <v>117.18</v>
      </c>
      <c r="G49" s="14">
        <v>117.18</v>
      </c>
      <c r="H49" s="14">
        <v>2619</v>
      </c>
      <c r="I49" s="14">
        <v>306894</v>
      </c>
      <c r="J49" s="14">
        <v>96894</v>
      </c>
      <c r="K49" s="14">
        <v>160000</v>
      </c>
      <c r="L49" s="14">
        <f t="shared" si="8"/>
        <v>256894</v>
      </c>
      <c r="M49" s="14">
        <f t="shared" si="9"/>
        <v>50000</v>
      </c>
      <c r="N49" s="13" t="s">
        <v>111</v>
      </c>
      <c r="O49" s="13">
        <f t="shared" si="10"/>
        <v>0</v>
      </c>
      <c r="P49" s="33">
        <f t="shared" si="7"/>
        <v>0</v>
      </c>
    </row>
    <row r="50" s="1" customFormat="1" ht="30" customHeight="1" spans="1:16">
      <c r="A50" s="8">
        <v>43</v>
      </c>
      <c r="B50" s="13" t="s">
        <v>91</v>
      </c>
      <c r="C50" s="13" t="s">
        <v>92</v>
      </c>
      <c r="D50" s="13" t="s">
        <v>112</v>
      </c>
      <c r="E50" s="13" t="s">
        <v>113</v>
      </c>
      <c r="F50" s="13">
        <v>117.18</v>
      </c>
      <c r="G50" s="14">
        <v>117.18</v>
      </c>
      <c r="H50" s="14">
        <v>2389.49</v>
      </c>
      <c r="I50" s="14">
        <v>280000</v>
      </c>
      <c r="J50" s="14">
        <v>0</v>
      </c>
      <c r="K50" s="14">
        <v>150000</v>
      </c>
      <c r="L50" s="14">
        <f t="shared" si="8"/>
        <v>150000</v>
      </c>
      <c r="M50" s="14">
        <f t="shared" si="9"/>
        <v>130000</v>
      </c>
      <c r="N50" s="13" t="s">
        <v>114</v>
      </c>
      <c r="O50" s="13">
        <f t="shared" si="10"/>
        <v>0</v>
      </c>
      <c r="P50" s="33">
        <f t="shared" si="7"/>
        <v>0</v>
      </c>
    </row>
    <row r="51" s="1" customFormat="1" ht="30" customHeight="1" spans="1:16">
      <c r="A51" s="8">
        <v>44</v>
      </c>
      <c r="B51" s="13" t="s">
        <v>91</v>
      </c>
      <c r="C51" s="13" t="s">
        <v>92</v>
      </c>
      <c r="D51" s="13" t="s">
        <v>115</v>
      </c>
      <c r="E51" s="13" t="s">
        <v>116</v>
      </c>
      <c r="F51" s="13">
        <v>117.18</v>
      </c>
      <c r="G51" s="14">
        <v>117.18</v>
      </c>
      <c r="H51" s="14">
        <v>2442.4</v>
      </c>
      <c r="I51" s="14">
        <v>286200</v>
      </c>
      <c r="J51" s="14">
        <v>86200</v>
      </c>
      <c r="K51" s="14">
        <v>5000</v>
      </c>
      <c r="L51" s="14">
        <f t="shared" si="8"/>
        <v>91200</v>
      </c>
      <c r="M51" s="14">
        <f t="shared" si="9"/>
        <v>195000</v>
      </c>
      <c r="N51" s="13" t="s">
        <v>117</v>
      </c>
      <c r="O51" s="13">
        <f t="shared" si="10"/>
        <v>0</v>
      </c>
      <c r="P51" s="33">
        <f t="shared" si="7"/>
        <v>0</v>
      </c>
    </row>
    <row r="52" s="1" customFormat="1" ht="30" customHeight="1" spans="1:16">
      <c r="A52" s="8">
        <v>45</v>
      </c>
      <c r="B52" s="13" t="s">
        <v>91</v>
      </c>
      <c r="C52" s="13" t="s">
        <v>92</v>
      </c>
      <c r="D52" s="13" t="s">
        <v>118</v>
      </c>
      <c r="E52" s="13" t="s">
        <v>119</v>
      </c>
      <c r="F52" s="13">
        <v>117.18</v>
      </c>
      <c r="G52" s="14">
        <v>117.18</v>
      </c>
      <c r="H52" s="14">
        <v>2538.83</v>
      </c>
      <c r="I52" s="14">
        <v>297500</v>
      </c>
      <c r="J52" s="14">
        <v>97500</v>
      </c>
      <c r="K52" s="14">
        <v>0</v>
      </c>
      <c r="L52" s="14">
        <f t="shared" si="8"/>
        <v>97500</v>
      </c>
      <c r="M52" s="14">
        <f t="shared" si="9"/>
        <v>200000</v>
      </c>
      <c r="N52" s="13" t="s">
        <v>120</v>
      </c>
      <c r="O52" s="13">
        <f t="shared" si="10"/>
        <v>0</v>
      </c>
      <c r="P52" s="33">
        <f t="shared" si="7"/>
        <v>0</v>
      </c>
    </row>
    <row r="53" s="1" customFormat="1" ht="30" customHeight="1" spans="1:16">
      <c r="A53" s="8">
        <v>46</v>
      </c>
      <c r="B53" s="13" t="s">
        <v>41</v>
      </c>
      <c r="C53" s="13" t="s">
        <v>42</v>
      </c>
      <c r="D53" s="13" t="s">
        <v>48</v>
      </c>
      <c r="E53" s="13" t="s">
        <v>121</v>
      </c>
      <c r="F53" s="13">
        <v>32.97</v>
      </c>
      <c r="G53" s="14">
        <v>33.69</v>
      </c>
      <c r="H53" s="14">
        <v>5473.32</v>
      </c>
      <c r="I53" s="14">
        <v>184396</v>
      </c>
      <c r="J53" s="14">
        <v>114396</v>
      </c>
      <c r="K53" s="14">
        <v>0</v>
      </c>
      <c r="L53" s="14">
        <f t="shared" si="8"/>
        <v>114396</v>
      </c>
      <c r="M53" s="14">
        <f t="shared" si="9"/>
        <v>70000</v>
      </c>
      <c r="N53" s="13" t="s">
        <v>122</v>
      </c>
      <c r="O53" s="13">
        <f t="shared" si="10"/>
        <v>-0.719999999999999</v>
      </c>
      <c r="P53" s="33">
        <f t="shared" si="7"/>
        <v>-3940.79039999999</v>
      </c>
    </row>
    <row r="54" s="1" customFormat="1" ht="30" customHeight="1" spans="1:16">
      <c r="A54" s="8">
        <v>47</v>
      </c>
      <c r="B54" s="10" t="s">
        <v>41</v>
      </c>
      <c r="C54" s="10" t="s">
        <v>42</v>
      </c>
      <c r="D54" s="10" t="s">
        <v>51</v>
      </c>
      <c r="E54" s="13" t="s">
        <v>121</v>
      </c>
      <c r="F54" s="15">
        <v>37</v>
      </c>
      <c r="G54" s="18">
        <v>36.98</v>
      </c>
      <c r="H54" s="14">
        <v>5473.34</v>
      </c>
      <c r="I54" s="14">
        <v>202404</v>
      </c>
      <c r="J54" s="14">
        <v>132404</v>
      </c>
      <c r="K54" s="14">
        <v>0</v>
      </c>
      <c r="L54" s="14">
        <f t="shared" si="8"/>
        <v>132404</v>
      </c>
      <c r="M54" s="14">
        <f t="shared" si="9"/>
        <v>70000</v>
      </c>
      <c r="N54" s="13" t="s">
        <v>122</v>
      </c>
      <c r="O54" s="13">
        <f t="shared" si="10"/>
        <v>0.0200000000000031</v>
      </c>
      <c r="P54" s="33">
        <f t="shared" si="7"/>
        <v>109.466800000017</v>
      </c>
    </row>
    <row r="55" s="4" customFormat="1" ht="30" customHeight="1" spans="1:16">
      <c r="A55" s="8">
        <v>48</v>
      </c>
      <c r="B55" s="13" t="s">
        <v>46</v>
      </c>
      <c r="C55" s="13" t="s">
        <v>47</v>
      </c>
      <c r="D55" s="13" t="s">
        <v>86</v>
      </c>
      <c r="E55" s="14" t="s">
        <v>121</v>
      </c>
      <c r="F55" s="13">
        <v>32.55</v>
      </c>
      <c r="G55" s="13">
        <v>32.55</v>
      </c>
      <c r="H55" s="14">
        <v>5038.4</v>
      </c>
      <c r="I55" s="14">
        <v>164000</v>
      </c>
      <c r="J55" s="14">
        <v>99000</v>
      </c>
      <c r="K55" s="14">
        <v>0</v>
      </c>
      <c r="L55" s="14">
        <f t="shared" si="8"/>
        <v>99000</v>
      </c>
      <c r="M55" s="14">
        <f t="shared" si="9"/>
        <v>65000</v>
      </c>
      <c r="N55" s="14" t="s">
        <v>122</v>
      </c>
      <c r="O55" s="13">
        <f t="shared" si="10"/>
        <v>0</v>
      </c>
      <c r="P55" s="33">
        <f t="shared" si="7"/>
        <v>0</v>
      </c>
    </row>
    <row r="56" s="4" customFormat="1" ht="30" customHeight="1" spans="1:16">
      <c r="A56" s="8">
        <v>49</v>
      </c>
      <c r="B56" s="13" t="s">
        <v>46</v>
      </c>
      <c r="C56" s="13" t="s">
        <v>47</v>
      </c>
      <c r="D56" s="13" t="s">
        <v>87</v>
      </c>
      <c r="E56" s="21" t="s">
        <v>121</v>
      </c>
      <c r="F56" s="13">
        <v>32.55</v>
      </c>
      <c r="G56" s="13">
        <v>32.55</v>
      </c>
      <c r="H56" s="21">
        <v>5038.4</v>
      </c>
      <c r="I56" s="21">
        <v>164000</v>
      </c>
      <c r="J56" s="14">
        <v>99000</v>
      </c>
      <c r="K56" s="14">
        <v>0</v>
      </c>
      <c r="L56" s="14">
        <f t="shared" si="8"/>
        <v>99000</v>
      </c>
      <c r="M56" s="14">
        <f t="shared" si="9"/>
        <v>65000</v>
      </c>
      <c r="N56" s="21" t="s">
        <v>122</v>
      </c>
      <c r="O56" s="13">
        <f t="shared" si="10"/>
        <v>0</v>
      </c>
      <c r="P56" s="33">
        <f t="shared" si="7"/>
        <v>0</v>
      </c>
    </row>
    <row r="57" s="4" customFormat="1" ht="30" customHeight="1" spans="1:16">
      <c r="A57" s="8">
        <v>50</v>
      </c>
      <c r="B57" s="13" t="s">
        <v>46</v>
      </c>
      <c r="C57" s="13" t="s">
        <v>47</v>
      </c>
      <c r="D57" s="13" t="s">
        <v>84</v>
      </c>
      <c r="E57" s="21" t="s">
        <v>121</v>
      </c>
      <c r="F57" s="13">
        <v>32.55</v>
      </c>
      <c r="G57" s="13">
        <v>32.55</v>
      </c>
      <c r="H57" s="21">
        <v>5038.4</v>
      </c>
      <c r="I57" s="21">
        <v>164000</v>
      </c>
      <c r="J57" s="14">
        <v>99000</v>
      </c>
      <c r="K57" s="14">
        <v>0</v>
      </c>
      <c r="L57" s="14">
        <f t="shared" si="8"/>
        <v>99000</v>
      </c>
      <c r="M57" s="14">
        <f t="shared" si="9"/>
        <v>65000</v>
      </c>
      <c r="N57" s="21" t="s">
        <v>122</v>
      </c>
      <c r="O57" s="13">
        <f t="shared" si="10"/>
        <v>0</v>
      </c>
      <c r="P57" s="33">
        <f t="shared" si="7"/>
        <v>0</v>
      </c>
    </row>
    <row r="58" s="4" customFormat="1" ht="30" customHeight="1" spans="1:16">
      <c r="A58" s="8">
        <v>51</v>
      </c>
      <c r="B58" s="13" t="s">
        <v>46</v>
      </c>
      <c r="C58" s="13" t="s">
        <v>47</v>
      </c>
      <c r="D58" s="13" t="s">
        <v>85</v>
      </c>
      <c r="E58" s="21" t="s">
        <v>121</v>
      </c>
      <c r="F58" s="13">
        <v>32.55</v>
      </c>
      <c r="G58" s="13">
        <v>32.55</v>
      </c>
      <c r="H58" s="21">
        <v>5038.4</v>
      </c>
      <c r="I58" s="21">
        <v>164000</v>
      </c>
      <c r="J58" s="14">
        <v>99000</v>
      </c>
      <c r="K58" s="14">
        <v>0</v>
      </c>
      <c r="L58" s="14">
        <f t="shared" si="8"/>
        <v>99000</v>
      </c>
      <c r="M58" s="14">
        <f t="shared" si="9"/>
        <v>65000</v>
      </c>
      <c r="N58" s="21" t="s">
        <v>122</v>
      </c>
      <c r="O58" s="13">
        <f t="shared" si="10"/>
        <v>0</v>
      </c>
      <c r="P58" s="33">
        <f t="shared" si="7"/>
        <v>0</v>
      </c>
    </row>
    <row r="59" s="1" customFormat="1" ht="30" customHeight="1" spans="1:16">
      <c r="A59" s="8">
        <v>52</v>
      </c>
      <c r="B59" s="27" t="s">
        <v>58</v>
      </c>
      <c r="C59" s="27" t="s">
        <v>59</v>
      </c>
      <c r="D59" s="27" t="s">
        <v>123</v>
      </c>
      <c r="E59" s="27" t="s">
        <v>124</v>
      </c>
      <c r="F59" s="27">
        <v>35.64</v>
      </c>
      <c r="G59" s="28">
        <v>36.41</v>
      </c>
      <c r="H59" s="28">
        <v>3797.03</v>
      </c>
      <c r="I59" s="14">
        <v>138250</v>
      </c>
      <c r="J59" s="14">
        <v>0</v>
      </c>
      <c r="K59" s="13">
        <v>138250</v>
      </c>
      <c r="L59" s="14">
        <f t="shared" si="8"/>
        <v>138250</v>
      </c>
      <c r="M59" s="14">
        <f t="shared" si="9"/>
        <v>0</v>
      </c>
      <c r="N59" s="27" t="s">
        <v>125</v>
      </c>
      <c r="O59" s="13">
        <f t="shared" si="10"/>
        <v>-0.769999999999996</v>
      </c>
      <c r="P59" s="33">
        <f t="shared" si="7"/>
        <v>-2923.71309999998</v>
      </c>
    </row>
    <row r="60" s="1" customFormat="1" ht="30" customHeight="1" spans="1:16">
      <c r="A60" s="8">
        <v>53</v>
      </c>
      <c r="B60" s="10" t="s">
        <v>58</v>
      </c>
      <c r="C60" s="10" t="s">
        <v>59</v>
      </c>
      <c r="D60" s="10" t="s">
        <v>126</v>
      </c>
      <c r="E60" s="10" t="s">
        <v>124</v>
      </c>
      <c r="F60" s="10">
        <v>40.27</v>
      </c>
      <c r="G60" s="18">
        <v>40.25</v>
      </c>
      <c r="H60" s="18">
        <v>3434.78</v>
      </c>
      <c r="I60" s="14">
        <v>138250</v>
      </c>
      <c r="J60" s="14">
        <v>0</v>
      </c>
      <c r="K60" s="13">
        <v>138250</v>
      </c>
      <c r="L60" s="14">
        <f t="shared" si="8"/>
        <v>138250</v>
      </c>
      <c r="M60" s="14">
        <f t="shared" si="9"/>
        <v>0</v>
      </c>
      <c r="N60" s="13" t="s">
        <v>127</v>
      </c>
      <c r="O60" s="13">
        <f t="shared" si="10"/>
        <v>0.0200000000000031</v>
      </c>
      <c r="P60" s="33">
        <f t="shared" si="7"/>
        <v>68.6956000000106</v>
      </c>
    </row>
    <row r="61" s="4" customFormat="1" ht="30" customHeight="1" spans="1:16">
      <c r="A61" s="8">
        <v>54</v>
      </c>
      <c r="B61" s="22" t="s">
        <v>128</v>
      </c>
      <c r="C61" s="22" t="s">
        <v>19</v>
      </c>
      <c r="D61" s="22" t="s">
        <v>129</v>
      </c>
      <c r="E61" s="22" t="s">
        <v>130</v>
      </c>
      <c r="F61" s="29">
        <v>32.41</v>
      </c>
      <c r="G61" s="30">
        <v>32.42</v>
      </c>
      <c r="H61" s="24">
        <v>3776.99</v>
      </c>
      <c r="I61" s="38">
        <v>122450</v>
      </c>
      <c r="J61" s="14">
        <v>0</v>
      </c>
      <c r="K61" s="13">
        <v>122450</v>
      </c>
      <c r="L61" s="13">
        <v>122450</v>
      </c>
      <c r="M61" s="14">
        <f t="shared" si="9"/>
        <v>0</v>
      </c>
      <c r="N61" s="22" t="s">
        <v>131</v>
      </c>
      <c r="O61" s="13">
        <f t="shared" si="10"/>
        <v>-0.0100000000000051</v>
      </c>
      <c r="P61" s="33">
        <f t="shared" si="7"/>
        <v>-37.7699000000193</v>
      </c>
    </row>
    <row r="62" s="4" customFormat="1" ht="30" customHeight="1" spans="1:16">
      <c r="A62" s="8">
        <v>55</v>
      </c>
      <c r="B62" s="22" t="s">
        <v>128</v>
      </c>
      <c r="C62" s="22" t="s">
        <v>19</v>
      </c>
      <c r="D62" s="22" t="s">
        <v>132</v>
      </c>
      <c r="E62" s="22" t="s">
        <v>130</v>
      </c>
      <c r="F62" s="29">
        <v>32.41</v>
      </c>
      <c r="G62" s="30">
        <v>32.42</v>
      </c>
      <c r="H62" s="24">
        <v>3776.99</v>
      </c>
      <c r="I62" s="38">
        <v>122450</v>
      </c>
      <c r="J62" s="14">
        <v>0</v>
      </c>
      <c r="K62" s="13">
        <v>122450</v>
      </c>
      <c r="L62" s="13">
        <v>122450</v>
      </c>
      <c r="M62" s="14">
        <f t="shared" si="9"/>
        <v>0</v>
      </c>
      <c r="N62" s="22" t="s">
        <v>131</v>
      </c>
      <c r="O62" s="13">
        <f t="shared" si="10"/>
        <v>-0.0100000000000051</v>
      </c>
      <c r="P62" s="33">
        <f t="shared" si="7"/>
        <v>-37.7699000000193</v>
      </c>
    </row>
  </sheetData>
  <mergeCells count="43">
    <mergeCell ref="B1:P1"/>
    <mergeCell ref="J2:L2"/>
    <mergeCell ref="J21:L21"/>
    <mergeCell ref="J42:L42"/>
    <mergeCell ref="A2:A3"/>
    <mergeCell ref="A21:A22"/>
    <mergeCell ref="A42:A43"/>
    <mergeCell ref="B2:B3"/>
    <mergeCell ref="B21:B22"/>
    <mergeCell ref="B42:B43"/>
    <mergeCell ref="C2:C3"/>
    <mergeCell ref="C21:C22"/>
    <mergeCell ref="C42:C43"/>
    <mergeCell ref="D2:D3"/>
    <mergeCell ref="D21:D22"/>
    <mergeCell ref="D42:D43"/>
    <mergeCell ref="E2:E3"/>
    <mergeCell ref="E21:E22"/>
    <mergeCell ref="E42:E43"/>
    <mergeCell ref="F2:F3"/>
    <mergeCell ref="F21:F22"/>
    <mergeCell ref="F42:F43"/>
    <mergeCell ref="G2:G3"/>
    <mergeCell ref="G21:G22"/>
    <mergeCell ref="G42:G43"/>
    <mergeCell ref="H2:H3"/>
    <mergeCell ref="H21:H22"/>
    <mergeCell ref="H42:H43"/>
    <mergeCell ref="I2:I3"/>
    <mergeCell ref="I21:I22"/>
    <mergeCell ref="I42:I43"/>
    <mergeCell ref="M2:M3"/>
    <mergeCell ref="M21:M22"/>
    <mergeCell ref="M42:M43"/>
    <mergeCell ref="N2:N3"/>
    <mergeCell ref="N21:N22"/>
    <mergeCell ref="N42:N43"/>
    <mergeCell ref="O2:O3"/>
    <mergeCell ref="O21:O22"/>
    <mergeCell ref="O42:O43"/>
    <mergeCell ref="P2:P3"/>
    <mergeCell ref="P21:P22"/>
    <mergeCell ref="P42:P43"/>
  </mergeCells>
  <printOptions horizontalCentered="1"/>
  <pageMargins left="0.393055555555556" right="0.393055555555556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43" sqref="N43:Q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43" sqref="N43:Q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流浪的小笨孩</cp:lastModifiedBy>
  <dcterms:created xsi:type="dcterms:W3CDTF">2023-05-12T11:15:00Z</dcterms:created>
  <dcterms:modified xsi:type="dcterms:W3CDTF">2024-11-26T01:37:37Z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1A5809935BB04780A8370761A137450E_13</vt:lpwstr>
  </property>
</Properties>
</file>